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11" i="1"/>
  <c r="F29" i="1"/>
  <c r="F8" i="1"/>
  <c r="F5" i="1"/>
  <c r="F6" i="1"/>
  <c r="F7" i="1"/>
  <c r="F9" i="1"/>
  <c r="F4" i="1"/>
  <c r="F21" i="1"/>
  <c r="F19" i="1"/>
  <c r="F18" i="1"/>
  <c r="F17" i="1"/>
  <c r="F20" i="1"/>
  <c r="F24" i="1"/>
  <c r="F23" i="1"/>
  <c r="F22" i="1"/>
  <c r="F16" i="1"/>
  <c r="F15" i="1"/>
  <c r="F14" i="1"/>
  <c r="F26" i="1" l="1"/>
  <c r="F33" i="1" s="1"/>
</calcChain>
</file>

<file path=xl/sharedStrings.xml><?xml version="1.0" encoding="utf-8"?>
<sst xmlns="http://schemas.openxmlformats.org/spreadsheetml/2006/main" count="28" uniqueCount="25">
  <si>
    <t>Each</t>
  </si>
  <si>
    <t>Qty</t>
  </si>
  <si>
    <t>Extended</t>
  </si>
  <si>
    <t>LSIS 800A</t>
  </si>
  <si>
    <t>LSIS 400A</t>
  </si>
  <si>
    <t>LSIS 600A</t>
  </si>
  <si>
    <t>LSIS 250A</t>
  </si>
  <si>
    <t>LSIS 100A</t>
  </si>
  <si>
    <t>LSIS 150A</t>
  </si>
  <si>
    <t>Discription - Click for deatails online</t>
  </si>
  <si>
    <t>LSIS 630A</t>
  </si>
  <si>
    <t>Transformer Protection Relay SEL 787</t>
  </si>
  <si>
    <t>Transformer Protection Relay SEL 751</t>
  </si>
  <si>
    <t>Transformer Protection Relay SEL 411L</t>
  </si>
  <si>
    <t>Transformer Protection Relay SEL 2414</t>
  </si>
  <si>
    <t>Transformer Protection Relay SEL 451</t>
  </si>
  <si>
    <t>Transformer Protection Relay SEL 735</t>
  </si>
  <si>
    <t>unidentified models</t>
  </si>
  <si>
    <t>I am trying to get with Adjuster to the ACB #</t>
  </si>
  <si>
    <t>Estimate Value</t>
  </si>
  <si>
    <r>
      <t xml:space="preserve">LSIS 4000A  </t>
    </r>
    <r>
      <rPr>
        <b/>
        <u/>
        <sz val="11"/>
        <color rgb="FFFF0000"/>
        <rFont val="Calibri"/>
        <family val="2"/>
        <scheme val="minor"/>
      </rPr>
      <t>(Used on eBay)</t>
    </r>
  </si>
  <si>
    <r>
      <t xml:space="preserve">LSIS LG 3200A MCCB </t>
    </r>
    <r>
      <rPr>
        <b/>
        <u/>
        <sz val="11"/>
        <color rgb="FFFF0000"/>
        <rFont val="Calibri"/>
        <family val="2"/>
        <scheme val="minor"/>
      </rPr>
      <t>(Used on eBay)</t>
    </r>
  </si>
  <si>
    <r>
      <t xml:space="preserve">LSIS 2500A </t>
    </r>
    <r>
      <rPr>
        <b/>
        <u/>
        <sz val="11"/>
        <color rgb="FFFF0000"/>
        <rFont val="Calibri"/>
        <family val="2"/>
        <scheme val="minor"/>
      </rPr>
      <t>(Pre-Owned)</t>
    </r>
  </si>
  <si>
    <r>
      <t xml:space="preserve">LSIS 2000A  </t>
    </r>
    <r>
      <rPr>
        <b/>
        <u/>
        <sz val="11"/>
        <color rgb="FFFF0000"/>
        <rFont val="Calibri"/>
        <family val="2"/>
        <scheme val="minor"/>
      </rPr>
      <t>(Refurbished)</t>
    </r>
  </si>
  <si>
    <t>Added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</si>
</sst>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5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vertical="center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vertical="center"/>
    </xf>
    <xf numFmtId="0" fontId="1" fillId="0" borderId="1" xfId="1" applyBorder="1" applyAlignment="1">
      <alignment vertical="center"/>
    </xf>
    <xf numFmtId="0" fontId="1" fillId="0" borderId="1" xfId="1" applyFill="1" applyBorder="1"/>
    <xf numFmtId="0" fontId="1" fillId="0" borderId="1" xfId="1" applyFill="1" applyBorder="1" applyAlignment="1">
      <alignment vertical="center"/>
    </xf>
    <xf numFmtId="0" fontId="0" fillId="0" borderId="2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vertical="center"/>
    </xf>
    <xf numFmtId="164" fontId="0" fillId="0" borderId="5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vertical="center"/>
    </xf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2" fillId="0" borderId="6" xfId="0" applyNumberFormat="1" applyFont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1" xfId="1" applyFill="1" applyBorder="1" applyAlignment="1">
      <alignment vertical="center"/>
    </xf>
    <xf numFmtId="0" fontId="1" fillId="3" borderId="1" xfId="1" applyFill="1" applyBorder="1"/>
    <xf numFmtId="0" fontId="1" fillId="0" borderId="0" xfId="1" applyFill="1" applyBorder="1"/>
    <xf numFmtId="164" fontId="2" fillId="0" borderId="1" xfId="0" applyNumberFormat="1" applyFont="1" applyBorder="1" applyAlignment="1">
      <alignment horizontal="center"/>
    </xf>
    <xf numFmtId="164" fontId="2" fillId="0" borderId="3" xfId="0" applyNumberFormat="1" applyFont="1" applyBorder="1" applyAlignment="1">
      <alignment horizontal="center"/>
    </xf>
    <xf numFmtId="164" fontId="2" fillId="3" borderId="1" xfId="0" applyNumberFormat="1" applyFont="1" applyFill="1" applyBorder="1" applyAlignment="1">
      <alignment horizontal="center"/>
    </xf>
    <xf numFmtId="164" fontId="2" fillId="3" borderId="3" xfId="0" applyNumberFormat="1" applyFont="1" applyFill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164" fontId="2" fillId="2" borderId="3" xfId="0" applyNumberFormat="1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vertical="center"/>
    </xf>
    <xf numFmtId="164" fontId="0" fillId="0" borderId="11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 vertical="center"/>
    </xf>
    <xf numFmtId="164" fontId="0" fillId="0" borderId="14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0" xfId="0" applyNumberFormat="1"/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164" fontId="5" fillId="0" borderId="16" xfId="0" applyNumberFormat="1" applyFont="1" applyBorder="1"/>
    <xf numFmtId="0" fontId="5" fillId="0" borderId="17" xfId="0" applyFont="1" applyBorder="1" applyAlignment="1">
      <alignment horizontal="center"/>
    </xf>
    <xf numFmtId="0" fontId="5" fillId="0" borderId="18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radwell.com/Buy/LS%20ELECTRIC/LSIS%20CO/UTS400L%20ATU%20400A%203P%20LO%20UL?source=GoogleShopping&amp;IgnoreRedirect=true&amp;ItemSingleId=144522590&amp;viewAll=true&amp;gad_source=1&amp;gad_campaignid=21983380550&amp;gbraid=0AAAAADHiFo9yrygapQTrBYftmEZenlNQM&amp;gclid=Cj0KCQjwn8XFBhCxARIsAMyH8BtXtkwVWYAkK_U79I_PStOMRM9tPdXEUO5uvfo65JuQvOQr3d44sV4aAu-KEALw_wcB" TargetMode="External"/><Relationship Id="rId13" Type="http://schemas.openxmlformats.org/officeDocument/2006/relationships/hyperlink" Target="https://westwayelectricsupply.com/eaton-lgc3250aag?srsltid=AfmBOoqirk_G5jqYzE01KvxKlihR0kNJw_wGk5bowLvsWiyiBmO2yOsmwno" TargetMode="External"/><Relationship Id="rId18" Type="http://schemas.openxmlformats.org/officeDocument/2006/relationships/hyperlink" Target="https://industriallynx.com/products/schweitzer-sel-751-feeder-protection-relay-751202bcb3b7785bd81.html?gad_source=1&amp;gad_campaignid=21546613358&amp;gbraid=0AAAAAovcBiLDdkShb7DxvJVjpgXZvTfgB&amp;gclid=Cj0KCQjw_L_FBhDmARIsAItqgt7hcL0T2b4TSi2eSqDIn3K6LzrqMHIejL4aGqYDo-5sw8Bods_GeQIaAibEEALw_wcB" TargetMode="External"/><Relationship Id="rId3" Type="http://schemas.openxmlformats.org/officeDocument/2006/relationships/hyperlink" Target="https://www.radwell.com/Buy/SCHWEITZER%20ENGINEERING/SCHWEITZER%20ENGINEERING/SEL-735-0735LX20644EXXXXXX16202DX?source=GoogleShopping&amp;IgnoreRedirect=true&amp;ItemSingleId=190207749&amp;viewAll=true&amp;campaignid=21380343307&amp;adgroupid=&amp;creative=&amp;matchtype=&amp;network=x&amp;device=c&amp;keyword=&amp;gad_source=1&amp;gad_campaignid=21376235675&amp;gbraid=0AAAAADHiFo-yKfiP2an4bfMiOC52ygelL&amp;gclid=Cj0KCQjw_L_FBhDmARIsAItqgt7cNJshf1EexR5e-vP6Z4l0qXPERDxMU9W9d235LXsmFHc0f_aP7REaAnWdEALw_wcB" TargetMode="External"/><Relationship Id="rId7" Type="http://schemas.openxmlformats.org/officeDocument/2006/relationships/hyperlink" Target="https://lowcostcontrols.com/products/uts800lt-sx1-800-3llul?srsltid=AfmBOopp4VmodPB9MNUPW06Z8JTeKlisfprzMw2H8OxdazNcXJiQf-zy" TargetMode="External"/><Relationship Id="rId12" Type="http://schemas.openxmlformats.org/officeDocument/2006/relationships/hyperlink" Target="https://www.electrical.com/Products/Circuit-Breakers-Cutler-Hammer/SPB100-3P-2000A-EO-BO-LSI?cond=R&amp;campaignid=21575980263&amp;adgroupid=&amp;creative=&amp;matchtype=&amp;network=x&amp;device=c&amp;keyword=&amp;gad_source=1&amp;gad_campaignid=21582573974&amp;gbraid=0AAAAAD0UYWZNQ_qdxfGJ293SEwt--1032&amp;gclid=Cj0KCQjwn8XFBhCxARIsAMyH8Bu4GEMJkK-szK6L7wkoKiIGnKfmDa52S6rh1Q_WgBrM237klemzww4aAiUlEALw_wcB" TargetMode="External"/><Relationship Id="rId17" Type="http://schemas.openxmlformats.org/officeDocument/2006/relationships/hyperlink" Target="https://www.mrosupply.com/electrical/96619231_02070195ul_ls-electric/?srsltid=AfmBOooMEBXqWwOI47DcsdNLYZA3uabcCuhm5YTeHgLf5CnV-bPoJPFt5gk" TargetMode="External"/><Relationship Id="rId2" Type="http://schemas.openxmlformats.org/officeDocument/2006/relationships/hyperlink" Target="https://industriallynx.com/products/schweitzer-sel-751-feeder-protection-relay-751202bcb3b7785bd81.html?gad_source=1&amp;gad_campaignid=21546613358&amp;gbraid=0AAAAAovcBiLDdkShb7DxvJVjpgXZvTfgB&amp;gclid=Cj0KCQjw_L_FBhDmARIsAItqgt7hcL0T2b4TSi2eSqDIn3K6LzrqMHIejL4aGqYDo-5sw8Bods_GeQIaAibEEALw_wcB" TargetMode="External"/><Relationship Id="rId16" Type="http://schemas.openxmlformats.org/officeDocument/2006/relationships/hyperlink" Target="https://www.mrosupply.com/electrical/96619227_02070191ul_ls-electric/?srsltid=AfmBOop7fAumtCB-4jv2700F3YAXQuAkQfpXRHHqqvMedO7hfWFwj7j4v7s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s://surplusrecord.com/listing/schweitzer-0787ex1a0x0x75850830-sel-787-transformer-protection-relay-surplus018-876-233822/?srsltid=AfmBOorSaVnUsV_wefbbODYTdxv0C7Leu1mP9n9L5bc-YujJGDTXLjtn" TargetMode="External"/><Relationship Id="rId6" Type="http://schemas.openxmlformats.org/officeDocument/2006/relationships/hyperlink" Target="https://selinc.com/products/2414/" TargetMode="External"/><Relationship Id="rId11" Type="http://schemas.openxmlformats.org/officeDocument/2006/relationships/hyperlink" Target="https://www.se.com/il/en/product/48071/circuit-breaker-masterpact-nw25h2-2500-a-3-poles-fixed-w-o-trip-unit/" TargetMode="External"/><Relationship Id="rId5" Type="http://schemas.openxmlformats.org/officeDocument/2006/relationships/hyperlink" Target="https://selinc.com/products/451/" TargetMode="External"/><Relationship Id="rId15" Type="http://schemas.openxmlformats.org/officeDocument/2006/relationships/hyperlink" Target="https://www.mrosupply.com/electrical/96621669_02130203ul_ls-electric/?srsltid=AfmBOoq4q3h1hXnapcoUspoCzgpUvn7BHfEGqEMBgKk095cGLvBy3JDMkAg" TargetMode="External"/><Relationship Id="rId10" Type="http://schemas.openxmlformats.org/officeDocument/2006/relationships/hyperlink" Target="https://www.ebay.com/itm/286427734775" TargetMode="External"/><Relationship Id="rId19" Type="http://schemas.openxmlformats.org/officeDocument/2006/relationships/hyperlink" Target="https://selinc.com/products/2414/" TargetMode="External"/><Relationship Id="rId4" Type="http://schemas.openxmlformats.org/officeDocument/2006/relationships/hyperlink" Target="https://selinc.com/products/411L/" TargetMode="External"/><Relationship Id="rId9" Type="http://schemas.openxmlformats.org/officeDocument/2006/relationships/hyperlink" Target="https://www.ebay.com/itm/405977238838?_trkparms=amclksrc%3DITM%26aid%3D1110006%26algo%3DHOMESPLICE.SIM%26ao%3D1%26asc%3D291088%2C291555%26meid%3D9dbe2d78384b4dba9a36df46a87bbabe%26pid%3D101875%26rk%3D5%26rkt%3D12%26sd%3D136182549845%26itm%3D405977238838%26pmt%3D1%26noa%3D0%26pg%3D2332490%26algv%3DSimplAMLv11WebTrimmedV3MskuWithLambda85KnnRecallV1V2V4ItemNrtInQueryAndCassiniVisualRankerAndBertRecallWithVMEV3CPCAutoWithCassiniEmbRecallReplacePopWithVdb%26brand%3DElectric&amp;_trksid=p2332490.c101875.m1851&amp;itmprp=cksum%3A4059772388389dbe2d78384b4dba9a36df46a87bbabe%7Cenc%3AAQAKAAABkGtZQvojcmYSU8K9cw9UKP1e7nN7wZeu7c%252FOXVZZepKx4t0saRYH19BvOcLD7Mt0sjymTtYYp3z%252FirggfcFxvssxHFUF9YVUe99DeE3CcKqUWSAWQxWzLXEW41DG9BZ%252B81jg2he8VoujVVT2Z64uOOrhr4B0CDbaqh8%252Ffta%252Bh3IZfG20tZzsIreaPDeKtYlScoW1HHynCClfXwIdduJvlLzzGIUSsan4eFiDRiAZ3qnzQeRCJ3Ha8TLcJo1SLKHdFNwKzFckAA8u888NA2k3tmSkU9%252FZTy2LPxK84z8dZxzw3su6XJlQpoQsXz%252B6sfrfdQDkIRaPN1uPg1gck1kHyHM6QjXDA356ZF2pKV%252F216y2WOWBbsAaSpO7MSuLjucRR7QnIjjxlAVZd1czpar0q1%252Bo5vBv62%252FY6K14a%252FBHGyVpqnk4BzEAvPLIIMagIsmEZbIjqPzjrapcllJ05P91EWtZUWLs5CgGeFDG1YB2VxH0cyIjstx8ah91HsHJnZh%252F5TAicgDGgs98HqKtDzTydXs%253D%7Campid%3APL_CLK%7Cclp%3A2332490&amp;itmmeta=01K3V9FK6BN3ESPBDGJM7S3SD0" TargetMode="External"/><Relationship Id="rId14" Type="http://schemas.openxmlformats.org/officeDocument/2006/relationships/hyperlink" Target="https://www.motorsandcontrol.com/lgc363039b21zgg-chgp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3"/>
  <sheetViews>
    <sheetView tabSelected="1" workbookViewId="0">
      <selection activeCell="D4" sqref="D4"/>
    </sheetView>
  </sheetViews>
  <sheetFormatPr defaultRowHeight="15" x14ac:dyDescent="0.25"/>
  <cols>
    <col min="3" max="3" width="9.140625" style="1"/>
    <col min="4" max="4" width="53.85546875" style="3" customWidth="1"/>
    <col min="5" max="5" width="16" style="2" customWidth="1"/>
    <col min="6" max="6" width="22.28515625" style="2" customWidth="1"/>
    <col min="12" max="12" width="15.7109375" customWidth="1"/>
    <col min="13" max="13" width="14.42578125" customWidth="1"/>
    <col min="14" max="14" width="16.28515625" style="38" customWidth="1"/>
  </cols>
  <sheetData>
    <row r="1" spans="2:6" ht="15.75" thickBot="1" x14ac:dyDescent="0.3"/>
    <row r="2" spans="2:6" ht="15.75" thickBot="1" x14ac:dyDescent="0.3">
      <c r="C2" s="34" t="s">
        <v>1</v>
      </c>
      <c r="D2" s="35" t="s">
        <v>9</v>
      </c>
      <c r="E2" s="36" t="s">
        <v>0</v>
      </c>
      <c r="F2" s="37" t="s">
        <v>2</v>
      </c>
    </row>
    <row r="3" spans="2:6" x14ac:dyDescent="0.25">
      <c r="C3" s="30"/>
      <c r="D3" s="31"/>
      <c r="E3" s="32"/>
      <c r="F3" s="33"/>
    </row>
    <row r="4" spans="2:6" x14ac:dyDescent="0.25">
      <c r="C4" s="9">
        <v>691</v>
      </c>
      <c r="D4" s="6" t="s">
        <v>12</v>
      </c>
      <c r="E4" s="23">
        <v>5393.25</v>
      </c>
      <c r="F4" s="24">
        <f>E4 *C4</f>
        <v>3726735.75</v>
      </c>
    </row>
    <row r="5" spans="2:6" x14ac:dyDescent="0.25">
      <c r="C5" s="9">
        <v>24</v>
      </c>
      <c r="D5" s="7" t="s">
        <v>13</v>
      </c>
      <c r="E5" s="23">
        <v>17957.13</v>
      </c>
      <c r="F5" s="24">
        <f t="shared" ref="F5:F9" si="0">E5 *C5</f>
        <v>430971.12</v>
      </c>
    </row>
    <row r="6" spans="2:6" x14ac:dyDescent="0.25">
      <c r="C6" s="9">
        <v>17</v>
      </c>
      <c r="D6" s="6" t="s">
        <v>11</v>
      </c>
      <c r="E6" s="23">
        <v>9210</v>
      </c>
      <c r="F6" s="24">
        <f t="shared" si="0"/>
        <v>156570</v>
      </c>
    </row>
    <row r="7" spans="2:6" x14ac:dyDescent="0.25">
      <c r="C7" s="9">
        <v>34</v>
      </c>
      <c r="D7" s="7" t="s">
        <v>14</v>
      </c>
      <c r="E7" s="23">
        <v>4400.7</v>
      </c>
      <c r="F7" s="24">
        <f t="shared" si="0"/>
        <v>149623.79999999999</v>
      </c>
    </row>
    <row r="8" spans="2:6" x14ac:dyDescent="0.25">
      <c r="C8" s="9">
        <v>18</v>
      </c>
      <c r="D8" s="7" t="s">
        <v>15</v>
      </c>
      <c r="E8" s="23">
        <v>10836.59</v>
      </c>
      <c r="F8" s="24">
        <f t="shared" si="0"/>
        <v>195058.62</v>
      </c>
    </row>
    <row r="9" spans="2:6" x14ac:dyDescent="0.25">
      <c r="C9" s="9">
        <v>14</v>
      </c>
      <c r="D9" s="6" t="s">
        <v>16</v>
      </c>
      <c r="E9" s="23">
        <v>8832</v>
      </c>
      <c r="F9" s="24">
        <f t="shared" si="0"/>
        <v>123648</v>
      </c>
    </row>
    <row r="10" spans="2:6" x14ac:dyDescent="0.25">
      <c r="C10" s="9"/>
      <c r="D10" s="5"/>
      <c r="E10" s="23"/>
      <c r="F10" s="24"/>
    </row>
    <row r="11" spans="2:6" x14ac:dyDescent="0.25">
      <c r="B11" t="s">
        <v>24</v>
      </c>
      <c r="C11" s="19">
        <v>160</v>
      </c>
      <c r="D11" s="20" t="s">
        <v>12</v>
      </c>
      <c r="E11" s="25">
        <v>5393.25</v>
      </c>
      <c r="F11" s="26">
        <f>E11 *C11</f>
        <v>862920</v>
      </c>
    </row>
    <row r="12" spans="2:6" x14ac:dyDescent="0.25">
      <c r="B12" t="s">
        <v>24</v>
      </c>
      <c r="C12" s="19">
        <v>3</v>
      </c>
      <c r="D12" s="21" t="s">
        <v>14</v>
      </c>
      <c r="E12" s="25">
        <v>4400.7</v>
      </c>
      <c r="F12" s="26">
        <f>E12 *C12</f>
        <v>13202.099999999999</v>
      </c>
    </row>
    <row r="13" spans="2:6" x14ac:dyDescent="0.25">
      <c r="C13" s="9"/>
      <c r="D13" s="7"/>
      <c r="E13" s="4"/>
      <c r="F13" s="10"/>
    </row>
    <row r="14" spans="2:6" x14ac:dyDescent="0.25">
      <c r="C14" s="9">
        <v>230</v>
      </c>
      <c r="D14" s="22" t="s">
        <v>3</v>
      </c>
      <c r="E14" s="23">
        <v>8184.75</v>
      </c>
      <c r="F14" s="24">
        <f>C14 *E14</f>
        <v>1882492.5</v>
      </c>
    </row>
    <row r="15" spans="2:6" x14ac:dyDescent="0.25">
      <c r="C15" s="9">
        <v>100</v>
      </c>
      <c r="D15" s="22" t="s">
        <v>4</v>
      </c>
      <c r="E15" s="23">
        <v>6682.77</v>
      </c>
      <c r="F15" s="24">
        <f>C15 *E15</f>
        <v>668277</v>
      </c>
    </row>
    <row r="16" spans="2:6" x14ac:dyDescent="0.25">
      <c r="C16" s="9">
        <v>90</v>
      </c>
      <c r="D16" s="22" t="s">
        <v>20</v>
      </c>
      <c r="E16" s="23">
        <v>25000</v>
      </c>
      <c r="F16" s="24">
        <f t="shared" ref="F16:F24" si="1">C16 *E16</f>
        <v>2250000</v>
      </c>
    </row>
    <row r="17" spans="3:16" x14ac:dyDescent="0.25">
      <c r="C17" s="9">
        <v>10</v>
      </c>
      <c r="D17" s="22" t="s">
        <v>21</v>
      </c>
      <c r="E17" s="23">
        <v>30000</v>
      </c>
      <c r="F17" s="24">
        <f t="shared" si="1"/>
        <v>300000</v>
      </c>
    </row>
    <row r="18" spans="3:16" x14ac:dyDescent="0.25">
      <c r="C18" s="9">
        <v>11</v>
      </c>
      <c r="D18" s="22" t="s">
        <v>23</v>
      </c>
      <c r="E18" s="23">
        <v>19548</v>
      </c>
      <c r="F18" s="24">
        <f>C18 *E18</f>
        <v>215028</v>
      </c>
    </row>
    <row r="19" spans="3:16" x14ac:dyDescent="0.25">
      <c r="C19" s="9">
        <v>1</v>
      </c>
      <c r="D19" s="22" t="s">
        <v>22</v>
      </c>
      <c r="E19" s="23">
        <v>24396</v>
      </c>
      <c r="F19" s="24">
        <f>C19 *E19</f>
        <v>24396</v>
      </c>
    </row>
    <row r="20" spans="3:16" x14ac:dyDescent="0.25">
      <c r="C20" s="9">
        <v>24</v>
      </c>
      <c r="D20" s="22" t="s">
        <v>5</v>
      </c>
      <c r="E20" s="23">
        <v>8784.06</v>
      </c>
      <c r="F20" s="24">
        <f t="shared" si="1"/>
        <v>210817.44</v>
      </c>
    </row>
    <row r="21" spans="3:16" x14ac:dyDescent="0.25">
      <c r="C21" s="9">
        <v>1</v>
      </c>
      <c r="D21" s="8" t="s">
        <v>10</v>
      </c>
      <c r="E21" s="27">
        <v>10467.61</v>
      </c>
      <c r="F21" s="24">
        <f>C21 *E21</f>
        <v>10467.61</v>
      </c>
    </row>
    <row r="22" spans="3:16" x14ac:dyDescent="0.25">
      <c r="C22" s="9">
        <v>31</v>
      </c>
      <c r="D22" s="6" t="s">
        <v>6</v>
      </c>
      <c r="E22" s="23">
        <v>13499.88</v>
      </c>
      <c r="F22" s="24">
        <f t="shared" si="1"/>
        <v>418496.27999999997</v>
      </c>
    </row>
    <row r="23" spans="3:16" x14ac:dyDescent="0.25">
      <c r="C23" s="9">
        <v>46</v>
      </c>
      <c r="D23" s="22" t="s">
        <v>7</v>
      </c>
      <c r="E23" s="23">
        <v>1873.6</v>
      </c>
      <c r="F23" s="24">
        <f t="shared" si="1"/>
        <v>86185.599999999991</v>
      </c>
    </row>
    <row r="24" spans="3:16" x14ac:dyDescent="0.25">
      <c r="C24" s="9">
        <v>7</v>
      </c>
      <c r="D24" s="22" t="s">
        <v>8</v>
      </c>
      <c r="E24" s="23">
        <v>1393.02</v>
      </c>
      <c r="F24" s="24">
        <f t="shared" si="1"/>
        <v>9751.14</v>
      </c>
    </row>
    <row r="25" spans="3:16" x14ac:dyDescent="0.25">
      <c r="C25" s="9"/>
      <c r="D25" s="5"/>
      <c r="E25" s="23"/>
      <c r="F25" s="24"/>
    </row>
    <row r="26" spans="3:16" x14ac:dyDescent="0.25">
      <c r="C26" s="9"/>
      <c r="D26" s="5"/>
      <c r="E26" s="23"/>
      <c r="F26" s="24">
        <f>SUM(F4:F25)</f>
        <v>11734640.959999999</v>
      </c>
    </row>
    <row r="27" spans="3:16" x14ac:dyDescent="0.25">
      <c r="C27" s="9"/>
      <c r="D27" s="5"/>
      <c r="E27" s="4"/>
      <c r="F27" s="10"/>
    </row>
    <row r="28" spans="3:16" x14ac:dyDescent="0.25">
      <c r="C28" s="9">
        <v>132</v>
      </c>
      <c r="D28" s="5" t="s">
        <v>17</v>
      </c>
      <c r="E28" s="4" t="s">
        <v>19</v>
      </c>
      <c r="F28" s="10"/>
      <c r="L28" s="39"/>
      <c r="M28" s="39"/>
      <c r="N28" s="40"/>
    </row>
    <row r="29" spans="3:16" x14ac:dyDescent="0.25">
      <c r="C29" s="9">
        <v>132</v>
      </c>
      <c r="D29" s="5" t="s">
        <v>18</v>
      </c>
      <c r="E29" s="28">
        <v>35000</v>
      </c>
      <c r="F29" s="29">
        <f>E29 *C29</f>
        <v>4620000</v>
      </c>
      <c r="L29" s="41"/>
      <c r="M29" s="39"/>
      <c r="N29" s="40"/>
    </row>
    <row r="30" spans="3:16" ht="15.75" thickBot="1" x14ac:dyDescent="0.3">
      <c r="C30" s="9"/>
      <c r="D30" s="5"/>
      <c r="E30" s="4"/>
      <c r="F30" s="17"/>
      <c r="L30" s="39"/>
      <c r="M30" s="39"/>
      <c r="N30" s="40"/>
    </row>
    <row r="31" spans="3:16" ht="15.75" thickBot="1" x14ac:dyDescent="0.3">
      <c r="C31" s="9"/>
      <c r="D31" s="5"/>
      <c r="E31" s="4"/>
      <c r="F31" s="10"/>
      <c r="N31" s="42"/>
      <c r="O31" s="43"/>
      <c r="P31" s="44"/>
    </row>
    <row r="32" spans="3:16" x14ac:dyDescent="0.25">
      <c r="C32" s="14"/>
      <c r="D32" s="15"/>
      <c r="E32" s="16"/>
      <c r="F32" s="17"/>
    </row>
    <row r="33" spans="3:6" ht="15.75" thickBot="1" x14ac:dyDescent="0.3">
      <c r="C33" s="11"/>
      <c r="D33" s="12"/>
      <c r="E33" s="13"/>
      <c r="F33" s="18">
        <f>SUM(F26:F32)</f>
        <v>16354640.959999999</v>
      </c>
    </row>
  </sheetData>
  <mergeCells count="1">
    <mergeCell ref="O31:P31"/>
  </mergeCells>
  <hyperlinks>
    <hyperlink ref="D6" r:id="rId1"/>
    <hyperlink ref="D4" r:id="rId2"/>
    <hyperlink ref="D9" r:id="rId3"/>
    <hyperlink ref="D5" r:id="rId4" location="tab-popular-models"/>
    <hyperlink ref="D8" r:id="rId5" location="tab-popular-models"/>
    <hyperlink ref="D7" r:id="rId6" location="tab-popular-models"/>
    <hyperlink ref="D14" r:id="rId7"/>
    <hyperlink ref="D15" r:id="rId8"/>
    <hyperlink ref="D16" r:id="rId9"/>
    <hyperlink ref="D17" r:id="rId10"/>
    <hyperlink ref="D19" r:id="rId11"/>
    <hyperlink ref="D18" r:id="rId12"/>
    <hyperlink ref="D22" r:id="rId13"/>
    <hyperlink ref="D21" r:id="rId14"/>
    <hyperlink ref="D20" r:id="rId15"/>
    <hyperlink ref="D23" r:id="rId16"/>
    <hyperlink ref="D24" r:id="rId17"/>
    <hyperlink ref="D11" r:id="rId18"/>
    <hyperlink ref="D12" r:id="rId19" location="tab-popular-models"/>
  </hyperlinks>
  <pageMargins left="0.7" right="0.7" top="0.75" bottom="0.75" header="0.3" footer="0.3"/>
  <pageSetup orientation="portrait" r:id="rId2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GLOBAL STOCKS</dc:creator>
  <cp:lastModifiedBy>Dators</cp:lastModifiedBy>
  <dcterms:created xsi:type="dcterms:W3CDTF">2025-08-27T22:43:10Z</dcterms:created>
  <dcterms:modified xsi:type="dcterms:W3CDTF">2025-09-20T10:48:05Z</dcterms:modified>
</cp:coreProperties>
</file>